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ull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3" authorId="0">
      <text>
        <r>
          <rPr>
            <sz val="10"/>
            <color rgb="FF000000"/>
            <rFont val="Arial"/>
            <family val="0"/>
            <charset val="1"/>
          </rPr>
          <t xml:space="preserve">EN Wh
</t>
        </r>
      </text>
    </comment>
    <comment ref="C31" authorId="0">
      <text>
        <r>
          <rPr>
            <sz val="10"/>
            <color rgb="FF000000"/>
            <rFont val="Arial"/>
            <family val="0"/>
            <charset val="1"/>
          </rPr>
          <t xml:space="preserve">A efectos del termino fijo
</t>
        </r>
      </text>
    </comment>
    <comment ref="D3" authorId="0">
      <text>
        <r>
          <rPr>
            <sz val="10"/>
            <color rgb="FF000000"/>
            <rFont val="Arial"/>
            <family val="0"/>
            <charset val="1"/>
          </rPr>
          <t xml:space="preserve">PROMEDIO HORAS DE FUNCIONAMIENTO DIARIAS</t>
        </r>
      </text>
    </comment>
    <comment ref="E3" authorId="0">
      <text>
        <r>
          <rPr>
            <sz val="10"/>
            <color rgb="FF000000"/>
            <rFont val="Arial"/>
            <family val="0"/>
            <charset val="1"/>
          </rPr>
          <t xml:space="preserve">CONSUMO DIARIO EN Kw
</t>
        </r>
      </text>
    </comment>
    <comment ref="F3" authorId="0">
      <text>
        <r>
          <rPr>
            <sz val="10"/>
            <color rgb="FF000000"/>
            <rFont val="Arial"/>
            <family val="0"/>
            <charset val="1"/>
          </rPr>
          <t xml:space="preserve">CONSUMO MENSUAL EN Kw</t>
        </r>
      </text>
    </comment>
    <comment ref="G3" authorId="0">
      <text>
        <r>
          <rPr>
            <sz val="10"/>
            <color rgb="FF000000"/>
            <rFont val="Arial"/>
            <family val="0"/>
            <charset val="1"/>
          </rPr>
          <t xml:space="preserve">CONSUMO ANUAL EN Kw</t>
        </r>
      </text>
    </comment>
  </commentList>
</comments>
</file>

<file path=xl/sharedStrings.xml><?xml version="1.0" encoding="utf-8"?>
<sst xmlns="http://schemas.openxmlformats.org/spreadsheetml/2006/main" count="39" uniqueCount="35">
  <si>
    <t xml:space="preserve">HOJA DE CALCULO PARA ESTIMAR EL CONSUMO ELECTRICO</t>
  </si>
  <si>
    <t xml:space="preserve">CARGA</t>
  </si>
  <si>
    <t xml:space="preserve">POTENCIA</t>
  </si>
  <si>
    <t xml:space="preserve">HORAS DIARIAS</t>
  </si>
  <si>
    <t xml:space="preserve">CONSUMO DIARIO</t>
  </si>
  <si>
    <t xml:space="preserve">CONSUMO MENSUAL Kw</t>
  </si>
  <si>
    <t xml:space="preserve">CONSUMO ANUAL Kw</t>
  </si>
  <si>
    <t xml:space="preserve">LAVADORA</t>
  </si>
  <si>
    <t xml:space="preserve">HORNO</t>
  </si>
  <si>
    <t xml:space="preserve">MICROONDAS</t>
  </si>
  <si>
    <t xml:space="preserve">NEVERA</t>
  </si>
  <si>
    <t xml:space="preserve">TELEVISOR</t>
  </si>
  <si>
    <t xml:space="preserve">DVD</t>
  </si>
  <si>
    <t xml:space="preserve">ROUTER</t>
  </si>
  <si>
    <t xml:space="preserve">LAMPARAS</t>
  </si>
  <si>
    <t xml:space="preserve">LAMPARAS LED</t>
  </si>
  <si>
    <t xml:space="preserve">CARGADORES VARIOS</t>
  </si>
  <si>
    <t xml:space="preserve">PC</t>
  </si>
  <si>
    <t xml:space="preserve">Otros</t>
  </si>
  <si>
    <t xml:space="preserve">TOTALES</t>
  </si>
  <si>
    <t xml:space="preserve">FACTURA TIPO (Mensual)</t>
  </si>
  <si>
    <t xml:space="preserve">Precio Kwh</t>
  </si>
  <si>
    <t xml:space="preserve">Factura Kw</t>
  </si>
  <si>
    <t xml:space="preserve">Calculadora Autoconsumo</t>
  </si>
  <si>
    <t xml:space="preserve">Potencia Contrada</t>
  </si>
  <si>
    <t xml:space="preserve">Precio Termino fijo</t>
  </si>
  <si>
    <t xml:space="preserve">Factura T. Fijo</t>
  </si>
  <si>
    <t xml:space="preserve">Calculadora Instalacion Solar</t>
  </si>
  <si>
    <t xml:space="preserve">Dias Facturados</t>
  </si>
  <si>
    <t xml:space="preserve">Impuesto sobre electricidad</t>
  </si>
  <si>
    <t xml:space="preserve">Impuesto sobre Electricidad</t>
  </si>
  <si>
    <t xml:space="preserve">Total Energia</t>
  </si>
  <si>
    <t xml:space="preserve">Mas Plantillas y utilidades</t>
  </si>
  <si>
    <t xml:space="preserve">IVA</t>
  </si>
  <si>
    <t xml:space="preserve">TOTAL FACTURA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</si>
</sst>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#,##0.00"/>
    <numFmt numFmtId="167" formatCode="#,##0.0000\ [$€-1];\-#,##0.0000\ [$€-1]"/>
    <numFmt numFmtId="168" formatCode="#,##0.00\ [$€-1]"/>
    <numFmt numFmtId="169" formatCode="#,##0.00000\ [$€-1]"/>
    <numFmt numFmtId="170" formatCode="0.00\ %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Verdana"/>
      <family val="2"/>
      <charset val="1"/>
    </font>
    <font>
      <sz val="18"/>
      <color rgb="FFFFFFFF"/>
      <name val="Verdana"/>
      <family val="2"/>
      <charset val="1"/>
    </font>
    <font>
      <sz val="8"/>
      <color rgb="FFFFFFFF"/>
      <name val="Verdana"/>
      <family val="2"/>
      <charset val="1"/>
    </font>
    <font>
      <b val="true"/>
      <sz val="8"/>
      <color rgb="FFFFFFFF"/>
      <name val="Verdana"/>
      <family val="2"/>
      <charset val="1"/>
    </font>
    <font>
      <b val="true"/>
      <sz val="8"/>
      <color rgb="FF000000"/>
      <name val="Verdan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62A73B"/>
        <bgColor rgb="FF808000"/>
      </patternFill>
    </fill>
    <fill>
      <patternFill patternType="solid">
        <fgColor rgb="FFB6D7A8"/>
        <bgColor rgb="FFBCE4E5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BCE4E5"/>
      </patternFill>
    </fill>
    <fill>
      <patternFill patternType="solid">
        <fgColor rgb="FF93C47D"/>
        <bgColor rgb="FFB6D7A8"/>
      </patternFill>
    </fill>
    <fill>
      <patternFill patternType="solid">
        <fgColor rgb="FFBCE4E5"/>
        <bgColor rgb="FFD9EAD3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double"/>
      <right style="thick"/>
      <top style="double"/>
      <bottom style="double"/>
      <diagonal/>
    </border>
    <border diagonalUp="false" diagonalDown="false">
      <left/>
      <right style="double"/>
      <top style="double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3C47D"/>
      <rgbColor rgb="FF003366"/>
      <rgbColor rgb="FF62A73B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renovables.tulider.net/pv/autoconsumo" TargetMode="External"/><Relationship Id="rId3" Type="http://schemas.openxmlformats.org/officeDocument/2006/relationships/hyperlink" Target="http://renovables.tulider.net/pv/on-grid/" TargetMode="External"/><Relationship Id="rId4" Type="http://schemas.openxmlformats.org/officeDocument/2006/relationships/hyperlink" Target="http://renovables.tulider.net/" TargetMode="External"/><Relationship Id="rId5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G34" activeCellId="0" sqref="G34"/>
    </sheetView>
  </sheetViews>
  <sheetFormatPr defaultRowHeight="15.7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23.01"/>
    <col collapsed="false" customWidth="true" hidden="false" outlineLevel="0" max="3" min="3" style="0" width="14.43"/>
    <col collapsed="false" customWidth="true" hidden="false" outlineLevel="0" max="5" min="4" style="0" width="17.78"/>
    <col collapsed="false" customWidth="true" hidden="false" outlineLevel="0" max="6" min="6" style="0" width="14.43"/>
    <col collapsed="false" customWidth="true" hidden="false" outlineLevel="0" max="7" min="7" style="0" width="17.13"/>
    <col collapsed="false" customWidth="true" hidden="false" outlineLevel="0" max="1025" min="8" style="0" width="14.43"/>
  </cols>
  <sheetData>
    <row r="1" customFormat="false" ht="22.5" hidden="false" customHeight="true" outlineLevel="0" collapsed="false">
      <c r="A1" s="1"/>
      <c r="B1" s="2" t="s">
        <v>0</v>
      </c>
      <c r="C1" s="3"/>
      <c r="D1" s="3"/>
      <c r="E1" s="4"/>
      <c r="F1" s="3"/>
      <c r="G1" s="3"/>
      <c r="H1" s="1"/>
      <c r="I1" s="1"/>
    </row>
    <row r="2" customFormat="false" ht="12.8" hidden="false" customHeight="false" outlineLevel="0" collapsed="false">
      <c r="A2" s="1"/>
      <c r="B2" s="1"/>
      <c r="C2" s="1"/>
      <c r="D2" s="1"/>
      <c r="E2" s="5"/>
      <c r="F2" s="1"/>
      <c r="G2" s="1"/>
      <c r="H2" s="1"/>
      <c r="I2" s="1"/>
    </row>
    <row r="3" customFormat="false" ht="12.8" hidden="false" customHeight="false" outlineLevel="0" collapsed="false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/>
      <c r="I3" s="1"/>
    </row>
    <row r="4" customFormat="false" ht="12.8" hidden="false" customHeight="false" outlineLevel="0" collapsed="false">
      <c r="A4" s="1"/>
      <c r="B4" s="1"/>
      <c r="C4" s="1"/>
      <c r="D4" s="1"/>
      <c r="E4" s="5"/>
      <c r="F4" s="1"/>
      <c r="G4" s="1"/>
      <c r="H4" s="1"/>
      <c r="I4" s="1"/>
    </row>
    <row r="5" customFormat="false" ht="12.8" hidden="false" customHeight="false" outlineLevel="0" collapsed="false">
      <c r="A5" s="1"/>
      <c r="B5" s="8" t="s">
        <v>7</v>
      </c>
      <c r="C5" s="9" t="n">
        <v>2000</v>
      </c>
      <c r="D5" s="10" t="n">
        <v>2</v>
      </c>
      <c r="E5" s="11" t="n">
        <f aca="false">C5*D5/1000</f>
        <v>4</v>
      </c>
      <c r="F5" s="11" t="n">
        <f aca="false">E5*31</f>
        <v>124</v>
      </c>
      <c r="G5" s="11" t="n">
        <f aca="false">F5*12</f>
        <v>1488</v>
      </c>
      <c r="H5" s="1"/>
      <c r="I5" s="1"/>
    </row>
    <row r="6" customFormat="false" ht="12.8" hidden="false" customHeight="false" outlineLevel="0" collapsed="false">
      <c r="A6" s="1"/>
      <c r="B6" s="8" t="s">
        <v>8</v>
      </c>
      <c r="C6" s="9" t="n">
        <v>2000</v>
      </c>
      <c r="D6" s="10" t="n">
        <v>1.5</v>
      </c>
      <c r="E6" s="11" t="n">
        <f aca="false">C6*D6/1000</f>
        <v>3</v>
      </c>
      <c r="F6" s="11" t="n">
        <f aca="false">E6*31</f>
        <v>93</v>
      </c>
      <c r="G6" s="11" t="n">
        <f aca="false">F6*12</f>
        <v>1116</v>
      </c>
      <c r="H6" s="1"/>
      <c r="I6" s="1"/>
    </row>
    <row r="7" customFormat="false" ht="12.8" hidden="false" customHeight="false" outlineLevel="0" collapsed="false">
      <c r="A7" s="1"/>
      <c r="B7" s="8" t="s">
        <v>9</v>
      </c>
      <c r="C7" s="9" t="n">
        <v>600</v>
      </c>
      <c r="D7" s="10" t="n">
        <v>0.5</v>
      </c>
      <c r="E7" s="11" t="n">
        <f aca="false">C7*D7/1000</f>
        <v>0.3</v>
      </c>
      <c r="F7" s="11" t="n">
        <f aca="false">E7*31</f>
        <v>9.3</v>
      </c>
      <c r="G7" s="11" t="n">
        <f aca="false">F7*12</f>
        <v>111.6</v>
      </c>
      <c r="H7" s="1"/>
      <c r="I7" s="1"/>
    </row>
    <row r="8" customFormat="false" ht="12.8" hidden="false" customHeight="false" outlineLevel="0" collapsed="false">
      <c r="A8" s="1"/>
      <c r="B8" s="8" t="s">
        <v>10</v>
      </c>
      <c r="C8" s="9" t="n">
        <v>50</v>
      </c>
      <c r="D8" s="10" t="n">
        <v>24</v>
      </c>
      <c r="E8" s="11" t="n">
        <f aca="false">C8*D8/1000</f>
        <v>1.2</v>
      </c>
      <c r="F8" s="11" t="n">
        <f aca="false">E8*31</f>
        <v>37.2</v>
      </c>
      <c r="G8" s="11" t="n">
        <f aca="false">F8*12</f>
        <v>446.4</v>
      </c>
      <c r="H8" s="1"/>
      <c r="I8" s="1"/>
    </row>
    <row r="9" customFormat="false" ht="12.8" hidden="false" customHeight="false" outlineLevel="0" collapsed="false">
      <c r="A9" s="1"/>
      <c r="B9" s="8" t="s">
        <v>11</v>
      </c>
      <c r="C9" s="9" t="n">
        <v>20</v>
      </c>
      <c r="D9" s="10" t="n">
        <v>6</v>
      </c>
      <c r="E9" s="11" t="n">
        <f aca="false">C9*D9/1000</f>
        <v>0.12</v>
      </c>
      <c r="F9" s="11" t="n">
        <f aca="false">E9*31</f>
        <v>3.72</v>
      </c>
      <c r="G9" s="11" t="n">
        <f aca="false">F9*12</f>
        <v>44.64</v>
      </c>
      <c r="H9" s="1"/>
      <c r="I9" s="1"/>
    </row>
    <row r="10" customFormat="false" ht="12.8" hidden="false" customHeight="false" outlineLevel="0" collapsed="false">
      <c r="A10" s="1"/>
      <c r="B10" s="8" t="s">
        <v>12</v>
      </c>
      <c r="C10" s="9" t="n">
        <v>10</v>
      </c>
      <c r="D10" s="10" t="n">
        <v>24</v>
      </c>
      <c r="E10" s="11" t="n">
        <f aca="false">C10*D10/1000</f>
        <v>0.24</v>
      </c>
      <c r="F10" s="11" t="n">
        <f aca="false">E10*31</f>
        <v>7.44</v>
      </c>
      <c r="G10" s="11" t="n">
        <f aca="false">F10*12</f>
        <v>89.28</v>
      </c>
      <c r="H10" s="1"/>
      <c r="I10" s="1"/>
    </row>
    <row r="11" customFormat="false" ht="12.8" hidden="false" customHeight="false" outlineLevel="0" collapsed="false">
      <c r="A11" s="1"/>
      <c r="B11" s="8" t="s">
        <v>13</v>
      </c>
      <c r="C11" s="9" t="n">
        <v>8</v>
      </c>
      <c r="D11" s="10" t="n">
        <v>24</v>
      </c>
      <c r="E11" s="11" t="n">
        <f aca="false">C11*D11/1000</f>
        <v>0.192</v>
      </c>
      <c r="F11" s="11" t="n">
        <f aca="false">E11*31</f>
        <v>5.952</v>
      </c>
      <c r="G11" s="11" t="n">
        <f aca="false">F11*12</f>
        <v>71.424</v>
      </c>
      <c r="H11" s="1"/>
      <c r="I11" s="1"/>
    </row>
    <row r="12" customFormat="false" ht="12.8" hidden="false" customHeight="false" outlineLevel="0" collapsed="false">
      <c r="A12" s="1"/>
      <c r="B12" s="8" t="s">
        <v>14</v>
      </c>
      <c r="C12" s="9" t="n">
        <v>25</v>
      </c>
      <c r="D12" s="10" t="n">
        <v>3</v>
      </c>
      <c r="E12" s="11" t="n">
        <f aca="false">C12*D12/1000</f>
        <v>0.075</v>
      </c>
      <c r="F12" s="11" t="n">
        <f aca="false">E12*31</f>
        <v>2.325</v>
      </c>
      <c r="G12" s="11" t="n">
        <f aca="false">F12*12</f>
        <v>27.9</v>
      </c>
      <c r="H12" s="1"/>
      <c r="I12" s="1"/>
    </row>
    <row r="13" customFormat="false" ht="12.8" hidden="false" customHeight="false" outlineLevel="0" collapsed="false">
      <c r="A13" s="1"/>
      <c r="B13" s="8" t="s">
        <v>15</v>
      </c>
      <c r="C13" s="9" t="n">
        <v>10</v>
      </c>
      <c r="D13" s="10" t="n">
        <v>4</v>
      </c>
      <c r="E13" s="11" t="n">
        <f aca="false">C13*D13/1000</f>
        <v>0.04</v>
      </c>
      <c r="F13" s="11" t="n">
        <f aca="false">E13*31</f>
        <v>1.24</v>
      </c>
      <c r="G13" s="11" t="n">
        <f aca="false">F13*12</f>
        <v>14.88</v>
      </c>
      <c r="H13" s="1"/>
      <c r="I13" s="1"/>
    </row>
    <row r="14" customFormat="false" ht="12.8" hidden="false" customHeight="false" outlineLevel="0" collapsed="false">
      <c r="A14" s="1"/>
      <c r="B14" s="8" t="s">
        <v>15</v>
      </c>
      <c r="C14" s="9" t="n">
        <v>10</v>
      </c>
      <c r="D14" s="10" t="n">
        <v>4</v>
      </c>
      <c r="E14" s="11" t="n">
        <f aca="false">C14*D14/1000</f>
        <v>0.04</v>
      </c>
      <c r="F14" s="11" t="n">
        <f aca="false">E14*31</f>
        <v>1.24</v>
      </c>
      <c r="G14" s="11" t="n">
        <f aca="false">F14*12</f>
        <v>14.88</v>
      </c>
      <c r="H14" s="1"/>
      <c r="I14" s="1"/>
    </row>
    <row r="15" customFormat="false" ht="12.8" hidden="false" customHeight="false" outlineLevel="0" collapsed="false">
      <c r="A15" s="1"/>
      <c r="B15" s="8" t="s">
        <v>14</v>
      </c>
      <c r="C15" s="9" t="n">
        <v>10</v>
      </c>
      <c r="D15" s="10" t="n">
        <v>5</v>
      </c>
      <c r="E15" s="11" t="n">
        <f aca="false">C15*D15/1000</f>
        <v>0.05</v>
      </c>
      <c r="F15" s="11" t="n">
        <f aca="false">E15*31</f>
        <v>1.55</v>
      </c>
      <c r="G15" s="11" t="n">
        <f aca="false">F15*12</f>
        <v>18.6</v>
      </c>
      <c r="H15" s="1"/>
      <c r="I15" s="1"/>
    </row>
    <row r="16" customFormat="false" ht="12.8" hidden="false" customHeight="false" outlineLevel="0" collapsed="false">
      <c r="A16" s="1"/>
      <c r="B16" s="8" t="s">
        <v>16</v>
      </c>
      <c r="C16" s="9" t="n">
        <v>15</v>
      </c>
      <c r="D16" s="10" t="n">
        <v>5</v>
      </c>
      <c r="E16" s="11" t="n">
        <f aca="false">C16*D16/1000</f>
        <v>0.075</v>
      </c>
      <c r="F16" s="11" t="n">
        <f aca="false">E16*31</f>
        <v>2.325</v>
      </c>
      <c r="G16" s="11" t="n">
        <f aca="false">F16*12</f>
        <v>27.9</v>
      </c>
      <c r="H16" s="1"/>
      <c r="I16" s="1"/>
    </row>
    <row r="17" customFormat="false" ht="12.8" hidden="false" customHeight="false" outlineLevel="0" collapsed="false">
      <c r="A17" s="1"/>
      <c r="B17" s="8" t="s">
        <v>17</v>
      </c>
      <c r="C17" s="9" t="n">
        <v>25</v>
      </c>
      <c r="D17" s="10" t="n">
        <v>3</v>
      </c>
      <c r="E17" s="11" t="n">
        <f aca="false">C17*D17/1000</f>
        <v>0.075</v>
      </c>
      <c r="F17" s="11" t="n">
        <f aca="false">E17*31</f>
        <v>2.325</v>
      </c>
      <c r="G17" s="11" t="n">
        <f aca="false">F17*12</f>
        <v>27.9</v>
      </c>
      <c r="H17" s="1"/>
      <c r="I17" s="1"/>
    </row>
    <row r="18" customFormat="false" ht="12.8" hidden="false" customHeight="false" outlineLevel="0" collapsed="false">
      <c r="A18" s="1"/>
      <c r="B18" s="8" t="s">
        <v>18</v>
      </c>
      <c r="C18" s="9"/>
      <c r="D18" s="10"/>
      <c r="E18" s="11" t="n">
        <f aca="false">C18*D18/1000</f>
        <v>0</v>
      </c>
      <c r="F18" s="11" t="n">
        <f aca="false">E18*31</f>
        <v>0</v>
      </c>
      <c r="G18" s="11" t="n">
        <f aca="false">F18*12</f>
        <v>0</v>
      </c>
      <c r="H18" s="1"/>
      <c r="I18" s="1"/>
    </row>
    <row r="19" customFormat="false" ht="12.8" hidden="false" customHeight="false" outlineLevel="0" collapsed="false">
      <c r="A19" s="1"/>
      <c r="B19" s="8" t="s">
        <v>18</v>
      </c>
      <c r="C19" s="9"/>
      <c r="D19" s="10"/>
      <c r="E19" s="11" t="n">
        <f aca="false">C19*D19/1000</f>
        <v>0</v>
      </c>
      <c r="F19" s="11" t="n">
        <f aca="false">E19*31</f>
        <v>0</v>
      </c>
      <c r="G19" s="11" t="n">
        <f aca="false">F19*12</f>
        <v>0</v>
      </c>
      <c r="H19" s="1"/>
      <c r="I19" s="1"/>
    </row>
    <row r="20" customFormat="false" ht="12.8" hidden="false" customHeight="false" outlineLevel="0" collapsed="false">
      <c r="A20" s="1"/>
      <c r="B20" s="8" t="s">
        <v>18</v>
      </c>
      <c r="C20" s="9"/>
      <c r="D20" s="10"/>
      <c r="E20" s="11" t="n">
        <f aca="false">C20*D20/1000</f>
        <v>0</v>
      </c>
      <c r="F20" s="11" t="n">
        <f aca="false">E20*31</f>
        <v>0</v>
      </c>
      <c r="G20" s="11" t="n">
        <f aca="false">F20*12</f>
        <v>0</v>
      </c>
      <c r="H20" s="1"/>
      <c r="I20" s="1"/>
    </row>
    <row r="21" customFormat="false" ht="12.8" hidden="false" customHeight="false" outlineLevel="0" collapsed="false">
      <c r="A21" s="1"/>
      <c r="B21" s="1"/>
      <c r="C21" s="1"/>
      <c r="D21" s="1"/>
      <c r="E21" s="12"/>
      <c r="F21" s="13"/>
      <c r="G21" s="13"/>
      <c r="H21" s="1"/>
      <c r="I21" s="1"/>
    </row>
    <row r="22" customFormat="false" ht="12.8" hidden="false" customHeight="false" outlineLevel="0" collapsed="false">
      <c r="A22" s="1"/>
      <c r="B22" s="14" t="s">
        <v>19</v>
      </c>
      <c r="C22" s="15"/>
      <c r="D22" s="15"/>
      <c r="E22" s="16" t="n">
        <f aca="false">SUM(E5:E20)</f>
        <v>9.407</v>
      </c>
      <c r="F22" s="16" t="n">
        <f aca="false">SUM(F5:F20)</f>
        <v>291.617</v>
      </c>
      <c r="G22" s="16" t="n">
        <f aca="false">SUM(G5:G20)</f>
        <v>3499.404</v>
      </c>
      <c r="H22" s="1"/>
      <c r="I22" s="1"/>
    </row>
    <row r="23" customFormat="false" ht="12.8" hidden="false" customHeight="false" outlineLevel="0" collapsed="false">
      <c r="A23" s="1"/>
      <c r="B23" s="1"/>
      <c r="C23" s="1"/>
      <c r="D23" s="1"/>
      <c r="E23" s="5"/>
      <c r="F23" s="1"/>
      <c r="G23" s="1"/>
      <c r="H23" s="1"/>
      <c r="I23" s="1"/>
    </row>
    <row r="24" customFormat="false" ht="12.8" hidden="false" customHeight="false" outlineLevel="0" collapsed="false">
      <c r="A24" s="1"/>
      <c r="B24" s="1"/>
      <c r="C24" s="1"/>
      <c r="D24" s="1"/>
      <c r="E24" s="5"/>
      <c r="F24" s="1"/>
      <c r="G24" s="1"/>
      <c r="H24" s="1"/>
      <c r="I24" s="1"/>
    </row>
    <row r="25" customFormat="false" ht="12.8" hidden="false" customHeight="false" outlineLevel="0" collapsed="false">
      <c r="A25" s="1"/>
      <c r="B25" s="1"/>
      <c r="C25" s="1"/>
      <c r="D25" s="1"/>
      <c r="E25" s="5"/>
      <c r="F25" s="1"/>
      <c r="G25" s="1"/>
      <c r="H25" s="1"/>
      <c r="I25" s="1"/>
    </row>
    <row r="26" customFormat="false" ht="12.8" hidden="false" customHeight="false" outlineLevel="0" collapsed="false">
      <c r="A26" s="1"/>
      <c r="B26" s="17" t="s">
        <v>20</v>
      </c>
      <c r="C26" s="18"/>
      <c r="D26" s="18"/>
      <c r="E26" s="19"/>
      <c r="F26" s="1"/>
      <c r="G26" s="5"/>
      <c r="H26" s="1"/>
      <c r="I26" s="1"/>
    </row>
    <row r="27" customFormat="false" ht="12.8" hidden="false" customHeight="false" outlineLevel="0" collapsed="false">
      <c r="A27" s="1"/>
      <c r="B27" s="1"/>
      <c r="C27" s="1"/>
      <c r="D27" s="1"/>
      <c r="E27" s="5"/>
      <c r="F27" s="1"/>
      <c r="G27" s="5"/>
      <c r="H27" s="1"/>
      <c r="I27" s="1"/>
    </row>
    <row r="28" customFormat="false" ht="12.8" hidden="false" customHeight="false" outlineLevel="0" collapsed="false">
      <c r="A28" s="1"/>
      <c r="B28" s="20" t="s">
        <v>21</v>
      </c>
      <c r="C28" s="21" t="n">
        <v>0.12</v>
      </c>
      <c r="D28" s="20" t="s">
        <v>22</v>
      </c>
      <c r="E28" s="22" t="n">
        <f aca="false">C28*F22</f>
        <v>34.99404</v>
      </c>
      <c r="F28" s="1"/>
      <c r="G28" s="5" t="s">
        <v>23</v>
      </c>
      <c r="H28" s="1"/>
      <c r="I28" s="1"/>
    </row>
    <row r="29" customFormat="false" ht="12.8" hidden="false" customHeight="false" outlineLevel="0" collapsed="false">
      <c r="A29" s="1"/>
      <c r="B29" s="20" t="s">
        <v>24</v>
      </c>
      <c r="C29" s="23" t="n">
        <v>4.6</v>
      </c>
      <c r="D29" s="24"/>
      <c r="E29" s="25"/>
      <c r="F29" s="1"/>
      <c r="G29" s="5"/>
      <c r="H29" s="1"/>
      <c r="I29" s="1"/>
    </row>
    <row r="30" customFormat="false" ht="12.8" hidden="false" customHeight="false" outlineLevel="0" collapsed="false">
      <c r="A30" s="1"/>
      <c r="B30" s="20" t="s">
        <v>25</v>
      </c>
      <c r="C30" s="26" t="n">
        <v>0.117</v>
      </c>
      <c r="D30" s="20" t="s">
        <v>26</v>
      </c>
      <c r="E30" s="22" t="n">
        <f aca="false">C30*(C29*C31)</f>
        <v>16.6842</v>
      </c>
      <c r="F30" s="1"/>
      <c r="G30" s="5" t="s">
        <v>27</v>
      </c>
      <c r="H30" s="1"/>
      <c r="I30" s="1"/>
    </row>
    <row r="31" customFormat="false" ht="12.8" hidden="false" customHeight="false" outlineLevel="0" collapsed="false">
      <c r="A31" s="1"/>
      <c r="B31" s="24" t="s">
        <v>28</v>
      </c>
      <c r="C31" s="23" t="n">
        <v>31</v>
      </c>
      <c r="D31" s="20" t="s">
        <v>29</v>
      </c>
      <c r="E31" s="22" t="n">
        <f aca="false">(E28+E30)*C32</f>
        <v>2.640758064</v>
      </c>
      <c r="F31" s="1"/>
      <c r="G31" s="5"/>
      <c r="H31" s="1"/>
      <c r="I31" s="1"/>
    </row>
    <row r="32" customFormat="false" ht="12.8" hidden="false" customHeight="false" outlineLevel="0" collapsed="false">
      <c r="A32" s="1"/>
      <c r="B32" s="24" t="s">
        <v>30</v>
      </c>
      <c r="C32" s="27" t="n">
        <v>0.0511</v>
      </c>
      <c r="D32" s="20" t="s">
        <v>31</v>
      </c>
      <c r="E32" s="22" t="n">
        <f aca="false">E28+E30+E31</f>
        <v>54.318998064</v>
      </c>
      <c r="F32" s="1"/>
      <c r="G32" s="5" t="s">
        <v>32</v>
      </c>
      <c r="H32" s="1"/>
      <c r="I32" s="1"/>
    </row>
    <row r="33" customFormat="false" ht="12.8" hidden="false" customHeight="false" outlineLevel="0" collapsed="false">
      <c r="A33" s="1"/>
      <c r="B33" s="1"/>
      <c r="C33" s="1"/>
      <c r="D33" s="28" t="s">
        <v>33</v>
      </c>
      <c r="E33" s="29" t="n">
        <f aca="false">E32*0.21</f>
        <v>11.40698959344</v>
      </c>
      <c r="F33" s="1"/>
      <c r="G33" s="1"/>
      <c r="H33" s="1"/>
      <c r="I33" s="1"/>
    </row>
    <row r="34" customFormat="false" ht="12.8" hidden="false" customHeight="false" outlineLevel="0" collapsed="false">
      <c r="A34" s="1"/>
      <c r="B34" s="1"/>
      <c r="C34" s="1"/>
      <c r="D34" s="30"/>
      <c r="E34" s="12"/>
      <c r="F34" s="1"/>
      <c r="G34" s="1"/>
      <c r="H34" s="1"/>
      <c r="I34" s="1"/>
    </row>
    <row r="35" customFormat="false" ht="12.8" hidden="false" customHeight="false" outlineLevel="0" collapsed="false">
      <c r="A35" s="1"/>
      <c r="B35" s="1"/>
      <c r="C35" s="1"/>
      <c r="D35" s="31" t="s">
        <v>34</v>
      </c>
      <c r="E35" s="32" t="n">
        <f aca="false">E32+E33</f>
        <v>65.72598765744</v>
      </c>
      <c r="F35" s="1"/>
      <c r="G35" s="1"/>
      <c r="H35" s="1"/>
      <c r="I35" s="1"/>
    </row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1048576" customFormat="false" ht="15.75" hidden="false" customHeight="true" outlineLevel="0" collapsed="false"/>
  </sheetData>
  <hyperlinks>
    <hyperlink ref="G28" r:id="rId2" display="Calculadora Autoconsumo"/>
    <hyperlink ref="G30" r:id="rId3" display="Calculadora Instalacion Solar"/>
    <hyperlink ref="G32" r:id="rId4" display="Mas Plantillas y utilidades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2021-05-14T14:36:15Z</dcterms:modified>
  <cp:revision>10</cp:revision>
  <dc:subject/>
  <dc:title/>
</cp:coreProperties>
</file>